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E ANALÍTICO DEL ACTIVO" sheetId="1" r:id="rId1"/>
  </sheets>
  <externalReferences>
    <externalReference r:id="rId2"/>
    <externalReference r:id="rId3"/>
  </externalReferences>
  <definedNames>
    <definedName name="_xlnm.Print_Area" localSheetId="0">'E ANALÍTICO DEL ACTIVO'!$B$2:$H$42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C10" i="1"/>
  <c r="C9" i="1" s="1"/>
  <c r="D10" i="1"/>
  <c r="D9" i="1" s="1"/>
  <c r="E10" i="1"/>
  <c r="E9" i="1" s="1"/>
  <c r="F11" i="1"/>
  <c r="F10" i="1" s="1"/>
  <c r="F12" i="1"/>
  <c r="G12" i="1"/>
  <c r="F13" i="1"/>
  <c r="G13" i="1"/>
  <c r="F14" i="1"/>
  <c r="G14" i="1"/>
  <c r="F15" i="1"/>
  <c r="G15" i="1" s="1"/>
  <c r="F16" i="1"/>
  <c r="G16" i="1"/>
  <c r="F17" i="1"/>
  <c r="G17" i="1"/>
  <c r="C18" i="1"/>
  <c r="D18" i="1"/>
  <c r="E18" i="1"/>
  <c r="F19" i="1"/>
  <c r="F18" i="1" s="1"/>
  <c r="G18" i="1" s="1"/>
  <c r="G19" i="1"/>
  <c r="F20" i="1"/>
  <c r="G20" i="1" s="1"/>
  <c r="F21" i="1"/>
  <c r="G21" i="1" s="1"/>
  <c r="F22" i="1"/>
  <c r="G22" i="1"/>
  <c r="F23" i="1"/>
  <c r="G23" i="1"/>
  <c r="F24" i="1"/>
  <c r="G24" i="1" s="1"/>
  <c r="F25" i="1"/>
  <c r="G25" i="1" s="1"/>
  <c r="F26" i="1"/>
  <c r="G26" i="1"/>
  <c r="F27" i="1"/>
  <c r="G27" i="1"/>
  <c r="G10" i="1" l="1"/>
  <c r="G9" i="1" s="1"/>
  <c r="F9" i="1"/>
  <c r="G11" i="1"/>
</calcChain>
</file>

<file path=xl/sharedStrings.xml><?xml version="1.0" encoding="utf-8"?>
<sst xmlns="http://schemas.openxmlformats.org/spreadsheetml/2006/main" count="30" uniqueCount="30">
  <si>
    <t xml:space="preserve">
MTRO. FARID ACEVEDO LÓPEZ  
SECRETARIO DE FINANZAS</t>
  </si>
  <si>
    <t>Bajo protesta de decir verdad declaramos que los Estados Financieros y sus Notas son razonablemente correctos y responsabilidad del emisor.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</si>
  <si>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</si>
  <si>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</si>
  <si>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</si>
  <si>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</si>
  <si>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</si>
  <si>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</si>
  <si>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</si>
  <si>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</si>
  <si>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</si>
  <si>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</si>
  <si>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</si>
  <si>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</si>
  <si>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</si>
  <si>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</si>
  <si>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</si>
  <si>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</si>
  <si>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</si>
  <si>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</si>
  <si>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</si>
  <si>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</si>
  <si>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</si>
  <si>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</si>
  <si>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</si>
  <si>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</si>
  <si>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</si>
  <si>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 xml:space="preserve"> (Pesos)</t>
  </si>
  <si>
    <t>Estado Analítico del Activo Consolidado</t>
  </si>
  <si>
    <t>Poder Ejecutivo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</si>
</sst>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color rgb="FF000000"/>
      <name val="Monserat medium"/>
    </font>
    <font>
      <b/>
      <sz val="9"/>
      <color theme="1"/>
      <name val="Monserat medium"/>
    </font>
    <font>
      <b/>
      <sz val="9"/>
      <color rgb="FF000000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10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2" fillId="0" borderId="0" xfId="2" applyFont="1" applyAlignment="1">
      <alignment wrapText="1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 vertical="top" wrapText="1"/>
    </xf>
    <xf numFmtId="3" fontId="3" fillId="0" borderId="0" xfId="2" applyNumberFormat="1" applyFont="1" applyAlignment="1">
      <alignment horizontal="left" vertical="top"/>
    </xf>
    <xf numFmtId="0" fontId="2" fillId="0" borderId="0" xfId="2" applyFont="1"/>
    <xf numFmtId="0" fontId="4" fillId="0" borderId="0" xfId="2" applyFont="1" applyAlignment="1">
      <alignment horizontal="center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top"/>
    </xf>
    <xf numFmtId="3" fontId="6" fillId="0" borderId="0" xfId="2" applyNumberFormat="1" applyFont="1" applyAlignment="1">
      <alignment vertical="center" shrinkToFit="1"/>
    </xf>
    <xf numFmtId="3" fontId="6" fillId="0" borderId="1" xfId="2" applyNumberFormat="1" applyFont="1" applyBorder="1" applyAlignment="1">
      <alignment vertical="center" shrinkToFit="1"/>
    </xf>
    <xf numFmtId="3" fontId="6" fillId="0" borderId="2" xfId="2" applyNumberFormat="1" applyFont="1" applyBorder="1" applyAlignment="1">
      <alignment vertical="center" shrinkToFit="1"/>
    </xf>
    <xf numFmtId="3" fontId="6" fillId="0" borderId="3" xfId="2" applyNumberFormat="1" applyFont="1" applyBorder="1" applyAlignment="1">
      <alignment vertical="center" shrinkToFit="1"/>
    </xf>
    <xf numFmtId="0" fontId="7" fillId="0" borderId="3" xfId="2" applyFont="1" applyBorder="1" applyAlignment="1">
      <alignment horizontal="left" vertical="top" wrapText="1"/>
    </xf>
    <xf numFmtId="3" fontId="5" fillId="0" borderId="0" xfId="2" applyNumberFormat="1" applyFont="1" applyAlignment="1">
      <alignment horizontal="left" vertical="top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3" fontId="8" fillId="0" borderId="5" xfId="2" applyNumberFormat="1" applyFont="1" applyBorder="1" applyAlignment="1">
      <alignment horizontal="right" vertical="center" shrinkToFit="1"/>
    </xf>
    <xf numFmtId="0" fontId="9" fillId="0" borderId="5" xfId="2" applyFont="1" applyBorder="1" applyAlignment="1">
      <alignment horizontal="left" vertical="center" wrapText="1" indent="4"/>
    </xf>
    <xf numFmtId="3" fontId="6" fillId="0" borderId="4" xfId="2" applyNumberFormat="1" applyFont="1" applyBorder="1" applyAlignment="1">
      <alignment horizontal="right" vertical="center" shrinkToFit="1"/>
    </xf>
    <xf numFmtId="3" fontId="6" fillId="0" borderId="0" xfId="2" applyNumberFormat="1" applyFont="1" applyAlignment="1">
      <alignment horizontal="right" vertical="center" shrinkToFit="1"/>
    </xf>
    <xf numFmtId="3" fontId="6" fillId="0" borderId="6" xfId="2" applyNumberFormat="1" applyFont="1" applyBorder="1" applyAlignment="1">
      <alignment horizontal="right" vertical="center" shrinkToFit="1"/>
    </xf>
    <xf numFmtId="3" fontId="6" fillId="0" borderId="5" xfId="2" applyNumberFormat="1" applyFont="1" applyBorder="1" applyAlignment="1">
      <alignment horizontal="right" vertical="center" shrinkToFit="1"/>
    </xf>
    <xf numFmtId="0" fontId="7" fillId="0" borderId="5" xfId="2" applyFont="1" applyBorder="1" applyAlignment="1">
      <alignment horizontal="left" vertical="center" wrapText="1" indent="2"/>
    </xf>
    <xf numFmtId="3" fontId="6" fillId="0" borderId="4" xfId="2" applyNumberFormat="1" applyFont="1" applyBorder="1" applyAlignment="1">
      <alignment horizontal="righ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3" fontId="6" fillId="0" borderId="8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left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961641</xdr:colOff>
      <xdr:row>1</xdr:row>
      <xdr:rowOff>127972</xdr:rowOff>
    </xdr:from>
    <xdr:ext cx="2156530" cy="576049"/>
    <xdr:pic>
      <xdr:nvPicPr>
        <xdr:cNvPr id="2" name="Imagen 1">
          <a:extLst>
            <a:ext uri="{FF2B5EF4-FFF2-40B4-BE49-F238E27FC236}">
              <a16:creationId xmlns="" xmlns:a16="http://schemas.microsoft.com/office/drawing/2014/main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116" y="318472"/>
          <a:ext cx="2156530" cy="576049"/>
        </a:xfrm>
        <a:prstGeom prst="rect">
          <a:avLst/>
        </a:prstGeom>
      </xdr:spPr>
    </xdr:pic>
    <xdr:clientData/>
  </xdr:oneCellAnchor>
  <xdr:oneCellAnchor>
    <xdr:from>
      <xdr:col>1</xdr:col>
      <xdr:colOff>449036</xdr:colOff>
      <xdr:row>1</xdr:row>
      <xdr:rowOff>13607</xdr:rowOff>
    </xdr:from>
    <xdr:ext cx="952499" cy="907857"/>
    <xdr:pic>
      <xdr:nvPicPr>
        <xdr:cNvPr id="3" name="Imagen 2">
          <a:extLst>
            <a:ext uri="{FF2B5EF4-FFF2-40B4-BE49-F238E27FC236}">
              <a16:creationId xmlns="" xmlns:a16="http://schemas.microsoft.com/office/drawing/2014/main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536" y="204107"/>
          <a:ext cx="952499" cy="907857"/>
        </a:xfrm>
        <a:prstGeom prst="rect">
          <a:avLst/>
        </a:prstGeom>
        <a:noFill/>
      </xdr:spPr>
    </xdr:pic>
    <xdr:clientData/>
  </xdr:oneCellAnchor>
  <xdr:twoCellAnchor>
    <xdr:from>
      <xdr:col>3</xdr:col>
      <xdr:colOff>283427</xdr:colOff>
      <xdr:row>37</xdr:row>
      <xdr:rowOff>132522</xdr:rowOff>
    </xdr:from>
    <xdr:to>
      <xdr:col>6</xdr:col>
      <xdr:colOff>116416</xdr:colOff>
      <xdr:row>40</xdr:row>
      <xdr:rowOff>107430</xdr:rowOff>
    </xdr:to>
    <xdr:sp macro="" textlink="">
      <xdr:nvSpPr>
        <xdr:cNvPr id="4" name="Shape 3">
          <a:extLst>
            <a:ext uri="{FF2B5EF4-FFF2-40B4-BE49-F238E27FC236}">
              <a16:creationId xmlns="" xmlns:a16="http://schemas.microsoft.com/office/drawing/2014/main" id="{953CD276-A42A-42F7-8D00-50382E56A569}"/>
            </a:ext>
          </a:extLst>
        </xdr:cNvPr>
        <xdr:cNvSpPr txBox="1"/>
      </xdr:nvSpPr>
      <xdr:spPr>
        <a:xfrm>
          <a:off x="3140927" y="7181022"/>
          <a:ext cx="2690489" cy="5464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797718</xdr:colOff>
      <xdr:row>36</xdr:row>
      <xdr:rowOff>144428</xdr:rowOff>
    </xdr:from>
    <xdr:to>
      <xdr:col>2</xdr:col>
      <xdr:colOff>397856</xdr:colOff>
      <xdr:row>39</xdr:row>
      <xdr:rowOff>119336</xdr:rowOff>
    </xdr:to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478972BE-B91F-40B1-995C-4DB1223BBA4C}"/>
            </a:ext>
          </a:extLst>
        </xdr:cNvPr>
        <xdr:cNvSpPr txBox="1"/>
      </xdr:nvSpPr>
      <xdr:spPr>
        <a:xfrm>
          <a:off x="1750218" y="7002428"/>
          <a:ext cx="552638" cy="5464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ACTIVIDA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"/>
    </sheetNames>
    <sheetDataSet>
      <sheetData sheetId="0">
        <row r="5">
          <cell r="B5" t="str">
            <v>Del 1 de enero al 30 de septiembre de 2024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"/>
    </sheetNames>
    <sheetDataSet>
      <sheetData sheetId="0">
        <row r="2">
          <cell r="C2" t="str">
            <v>3er. Informe Trimestral de Avance de Gestión 2024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35"/>
  <sheetViews>
    <sheetView showGridLines="0" tabSelected="1" zoomScale="115" zoomScaleNormal="115" zoomScaleSheetLayoutView="80" zoomScalePageLayoutView="115" workbookViewId="0"/>
  </sheetViews>
  <sheetFormatPr baseColWidth="10" defaultColWidth="14.28515625" defaultRowHeight="12"/>
  <cols>
    <col min="1" max="1" width="2.42578125" style="1" customWidth="1"/>
    <col min="2" max="2" width="44" style="2" customWidth="1"/>
    <col min="3" max="3" width="16.28515625" style="1" customWidth="1"/>
    <col min="4" max="4" width="19" style="1" customWidth="1"/>
    <col min="5" max="5" width="17.140625" style="1" customWidth="1"/>
    <col min="6" max="7" width="16.28515625" style="1" customWidth="1"/>
    <col min="8" max="8" width="2.140625" style="1" customWidth="1"/>
    <col min="9" max="9" width="13.28515625" style="1" bestFit="1" customWidth="1"/>
    <col min="10" max="20" width="8" style="1" customWidth="1"/>
    <col min="21" max="16384" width="14.28515625" style="1"/>
  </cols>
  <sheetData>
    <row r="1" spans="2:20" ht="22.5" customHeight="1"/>
    <row r="2" spans="2:20" ht="12.75" customHeight="1">
      <c r="B2" s="35" t="str">
        <f>'[2]ESTADO DE SITUACIÓN FINAN'!C2</f>
        <v>3er. Informe Trimestral de Avance de Gestión 2024</v>
      </c>
      <c r="C2" s="35"/>
      <c r="D2" s="35"/>
      <c r="E2" s="35"/>
      <c r="F2" s="35"/>
      <c r="G2" s="35"/>
    </row>
    <row r="3" spans="2:20" ht="12.75">
      <c r="B3" s="35" t="s">
        <v>29</v>
      </c>
      <c r="C3" s="35"/>
      <c r="D3" s="35"/>
      <c r="E3" s="35"/>
      <c r="F3" s="35"/>
      <c r="G3" s="35"/>
    </row>
    <row r="4" spans="2:20" ht="12.75">
      <c r="B4" s="35" t="s">
        <v>28</v>
      </c>
      <c r="C4" s="35"/>
      <c r="D4" s="35"/>
      <c r="E4" s="35"/>
      <c r="F4" s="35"/>
      <c r="G4" s="35"/>
    </row>
    <row r="5" spans="2:20" ht="12.75">
      <c r="B5" s="35" t="str">
        <f>'[1]ESTADO DE ACTIVIDADES'!B5</f>
        <v>Del 1 de enero al 30 de septiembre de 2024</v>
      </c>
      <c r="C5" s="35"/>
      <c r="D5" s="35"/>
      <c r="E5" s="35"/>
      <c r="F5" s="35"/>
      <c r="G5" s="35"/>
    </row>
    <row r="6" spans="2:20" ht="12.75">
      <c r="B6" s="34" t="s">
        <v>27</v>
      </c>
      <c r="C6" s="34"/>
      <c r="D6" s="34"/>
      <c r="E6" s="34"/>
      <c r="F6" s="34"/>
      <c r="G6" s="34"/>
    </row>
    <row r="7" spans="2:20" ht="12.75">
      <c r="B7" s="33"/>
      <c r="C7" s="33"/>
      <c r="D7" s="33"/>
      <c r="E7" s="33"/>
      <c r="F7" s="33"/>
      <c r="G7" s="33"/>
    </row>
    <row r="8" spans="2:20" s="2" customFormat="1" ht="53.25" customHeight="1">
      <c r="B8" s="32" t="s">
        <v>26</v>
      </c>
      <c r="C8" s="31" t="s">
        <v>25</v>
      </c>
      <c r="D8" s="30" t="s">
        <v>24</v>
      </c>
      <c r="E8" s="30" t="s">
        <v>23</v>
      </c>
      <c r="F8" s="31" t="s">
        <v>22</v>
      </c>
      <c r="G8" s="30" t="s">
        <v>21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" t="s">
        <v>20</v>
      </c>
      <c r="C9" s="28">
        <f>C10+C18</f>
        <v>33396719207</v>
      </c>
      <c r="D9" s="28">
        <f>D10+D18</f>
        <v>1182159228889.3501</v>
      </c>
      <c r="E9" s="28">
        <f>E10+E18</f>
        <v>1174715979412.9199</v>
      </c>
      <c r="F9" s="28">
        <f>F10+F18</f>
        <v>40839968684.430023</v>
      </c>
      <c r="G9" s="27">
        <f>G10+G18</f>
        <v>7443249477.4300232</v>
      </c>
      <c r="H9" s="16"/>
      <c r="I9" s="1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30" customHeight="1">
      <c r="B10" s="25" t="s">
        <v>19</v>
      </c>
      <c r="C10" s="24">
        <f>SUM(C11:C17)</f>
        <v>13682389675</v>
      </c>
      <c r="D10" s="24">
        <f>SUM(D11:D17)</f>
        <v>1160018415399.3501</v>
      </c>
      <c r="E10" s="24">
        <f>SUM(E11:E17)</f>
        <v>1153658482701.9199</v>
      </c>
      <c r="F10" s="26">
        <f>SUM(F11:F17)-1</f>
        <v>20042322372.430023</v>
      </c>
      <c r="G10" s="21">
        <f>F10-C10</f>
        <v>6359932697.4300232</v>
      </c>
      <c r="H10" s="1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30" customHeight="1">
      <c r="B11" s="20" t="s">
        <v>18</v>
      </c>
      <c r="C11" s="19">
        <v>7560830673</v>
      </c>
      <c r="D11" s="17">
        <v>1036345425441</v>
      </c>
      <c r="E11" s="17">
        <v>1031789399258</v>
      </c>
      <c r="F11" s="17">
        <f>C11+D11-E11</f>
        <v>12116856856</v>
      </c>
      <c r="G11" s="17">
        <f>F11-C11</f>
        <v>4556026183</v>
      </c>
      <c r="H11" s="1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ht="30" customHeight="1">
      <c r="B12" s="20" t="s">
        <v>17</v>
      </c>
      <c r="C12" s="19">
        <v>5997678821</v>
      </c>
      <c r="D12" s="17">
        <v>123435979637.35001</v>
      </c>
      <c r="E12" s="17">
        <v>121750209303.91998</v>
      </c>
      <c r="F12" s="17">
        <f>C12+D12-E12+1</f>
        <v>7683449155.4300232</v>
      </c>
      <c r="G12" s="17">
        <f>F12-C12</f>
        <v>1685770334.4300232</v>
      </c>
      <c r="H12" s="16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ht="33" customHeight="1">
      <c r="B13" s="20" t="s">
        <v>16</v>
      </c>
      <c r="C13" s="19">
        <v>123880181</v>
      </c>
      <c r="D13" s="17">
        <v>237010321</v>
      </c>
      <c r="E13" s="17">
        <v>118874140</v>
      </c>
      <c r="F13" s="17">
        <f>C13+D13-E13</f>
        <v>242016362</v>
      </c>
      <c r="G13" s="17">
        <f>F13-C13</f>
        <v>118136181</v>
      </c>
      <c r="H13" s="1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2:20" ht="30" customHeight="1">
      <c r="B14" s="20" t="s">
        <v>15</v>
      </c>
      <c r="C14" s="19">
        <v>0</v>
      </c>
      <c r="D14" s="17">
        <v>0</v>
      </c>
      <c r="E14" s="17">
        <v>0</v>
      </c>
      <c r="F14" s="17">
        <f>C14+D14-E14</f>
        <v>0</v>
      </c>
      <c r="G14" s="17">
        <f>F14-C14</f>
        <v>0</v>
      </c>
      <c r="H14" s="1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20" ht="30" customHeight="1">
      <c r="B15" s="20" t="s">
        <v>14</v>
      </c>
      <c r="C15" s="19">
        <v>0</v>
      </c>
      <c r="D15" s="17">
        <v>0</v>
      </c>
      <c r="E15" s="17">
        <v>0</v>
      </c>
      <c r="F15" s="17">
        <f>C15+D15-E15</f>
        <v>0</v>
      </c>
      <c r="G15" s="17">
        <f>F15-C15</f>
        <v>0</v>
      </c>
      <c r="H15" s="1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20" ht="30" customHeight="1">
      <c r="B16" s="20" t="s">
        <v>13</v>
      </c>
      <c r="C16" s="19">
        <v>0</v>
      </c>
      <c r="D16" s="17">
        <v>0</v>
      </c>
      <c r="E16" s="17">
        <v>0</v>
      </c>
      <c r="F16" s="17">
        <f>C16+D16-E16</f>
        <v>0</v>
      </c>
      <c r="G16" s="17">
        <f>F16-C16</f>
        <v>0</v>
      </c>
      <c r="H16" s="1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ht="30" customHeight="1">
      <c r="B17" s="20" t="s">
        <v>12</v>
      </c>
      <c r="C17" s="19">
        <v>0</v>
      </c>
      <c r="D17" s="17">
        <v>0</v>
      </c>
      <c r="E17" s="17">
        <v>0</v>
      </c>
      <c r="F17" s="17">
        <f>C17+D17-E17</f>
        <v>0</v>
      </c>
      <c r="G17" s="17">
        <f>F17-C17</f>
        <v>0</v>
      </c>
      <c r="H17" s="1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2:20" ht="30" customHeight="1">
      <c r="B18" s="25" t="s">
        <v>11</v>
      </c>
      <c r="C18" s="24">
        <f>SUM(C19:C27)-2</f>
        <v>19714329532</v>
      </c>
      <c r="D18" s="24">
        <f>SUM(D19:D27)</f>
        <v>22140813490</v>
      </c>
      <c r="E18" s="23">
        <f>SUM(E19:E27)</f>
        <v>21057496711</v>
      </c>
      <c r="F18" s="22">
        <f>SUM(F19:F27)-1</f>
        <v>20797646312</v>
      </c>
      <c r="G18" s="21">
        <f>F18-C18</f>
        <v>1083316780</v>
      </c>
      <c r="H18" s="1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 ht="30" customHeight="1">
      <c r="B19" s="20" t="s">
        <v>10</v>
      </c>
      <c r="C19" s="19">
        <v>1862928917</v>
      </c>
      <c r="D19" s="17">
        <v>20466870973</v>
      </c>
      <c r="E19" s="17">
        <v>20265190235</v>
      </c>
      <c r="F19" s="18">
        <f>C19+D19-E19</f>
        <v>2064609655</v>
      </c>
      <c r="G19" s="17">
        <f>F19-C19</f>
        <v>201680738</v>
      </c>
      <c r="H19" s="1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2:20" ht="30" customHeight="1">
      <c r="B20" s="20" t="s">
        <v>9</v>
      </c>
      <c r="C20" s="19">
        <v>0</v>
      </c>
      <c r="D20" s="17">
        <v>0</v>
      </c>
      <c r="E20" s="17">
        <v>0</v>
      </c>
      <c r="F20" s="18">
        <f>C20+D20-E20</f>
        <v>0</v>
      </c>
      <c r="G20" s="17">
        <f>F20-C20</f>
        <v>0</v>
      </c>
      <c r="H20" s="1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2:20" ht="30" customHeight="1">
      <c r="B21" s="20" t="s">
        <v>8</v>
      </c>
      <c r="C21" s="19">
        <v>16750757928</v>
      </c>
      <c r="D21" s="17">
        <v>1409264575</v>
      </c>
      <c r="E21" s="17">
        <v>433920794</v>
      </c>
      <c r="F21" s="18">
        <f>C21+D21-E21</f>
        <v>17726101709</v>
      </c>
      <c r="G21" s="17">
        <f>F21-C21</f>
        <v>975343781</v>
      </c>
      <c r="H21" s="1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2:20" ht="30" customHeight="1">
      <c r="B22" s="20" t="s">
        <v>7</v>
      </c>
      <c r="C22" s="19">
        <v>2526385060</v>
      </c>
      <c r="D22" s="17">
        <v>203953170</v>
      </c>
      <c r="E22" s="17">
        <v>257216770</v>
      </c>
      <c r="F22" s="18">
        <f>C22+D22-E22</f>
        <v>2473121460</v>
      </c>
      <c r="G22" s="17">
        <f>F22-C22</f>
        <v>-53263600</v>
      </c>
      <c r="H22" s="1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30" customHeight="1">
      <c r="B23" s="20" t="s">
        <v>6</v>
      </c>
      <c r="C23" s="19">
        <v>186866755</v>
      </c>
      <c r="D23" s="17">
        <v>45512241</v>
      </c>
      <c r="E23" s="17">
        <v>7944960</v>
      </c>
      <c r="F23" s="18">
        <f>C23+D23-E23</f>
        <v>224434036</v>
      </c>
      <c r="G23" s="17">
        <f>F23-C23</f>
        <v>37567281</v>
      </c>
      <c r="H23" s="1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ht="30" customHeight="1">
      <c r="B24" s="20" t="s">
        <v>5</v>
      </c>
      <c r="C24" s="19">
        <v>-1612609126</v>
      </c>
      <c r="D24" s="17">
        <v>15212531</v>
      </c>
      <c r="E24" s="17">
        <v>93223952</v>
      </c>
      <c r="F24" s="18">
        <f>C24+D24-E24</f>
        <v>-1690620547</v>
      </c>
      <c r="G24" s="17">
        <f>F24-C24</f>
        <v>-78011421</v>
      </c>
      <c r="H24" s="1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30" customHeight="1">
      <c r="B25" s="20" t="s">
        <v>4</v>
      </c>
      <c r="C25" s="19">
        <v>0</v>
      </c>
      <c r="D25" s="17">
        <v>0</v>
      </c>
      <c r="E25" s="17">
        <v>0</v>
      </c>
      <c r="F25" s="18">
        <f>C25+D25-E25</f>
        <v>0</v>
      </c>
      <c r="G25" s="17">
        <f>F25-C25</f>
        <v>0</v>
      </c>
      <c r="H25" s="1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ht="30" customHeight="1">
      <c r="B26" s="20" t="s">
        <v>3</v>
      </c>
      <c r="C26" s="19">
        <v>0</v>
      </c>
      <c r="D26" s="17">
        <v>0</v>
      </c>
      <c r="E26" s="17">
        <v>0</v>
      </c>
      <c r="F26" s="18">
        <f>C26+D26-E26</f>
        <v>0</v>
      </c>
      <c r="G26" s="17">
        <f>F26-C26</f>
        <v>0</v>
      </c>
      <c r="H26" s="1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2:20" ht="30" customHeight="1">
      <c r="B27" s="20" t="s">
        <v>2</v>
      </c>
      <c r="C27" s="19">
        <v>0</v>
      </c>
      <c r="D27" s="17">
        <v>0</v>
      </c>
      <c r="E27" s="17">
        <v>0</v>
      </c>
      <c r="F27" s="18">
        <f>C27+D27-E27</f>
        <v>0</v>
      </c>
      <c r="G27" s="17">
        <f>F27-C27</f>
        <v>0</v>
      </c>
      <c r="H27" s="1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2:20" ht="13.5" customHeight="1">
      <c r="B28" s="15"/>
      <c r="C28" s="14"/>
      <c r="D28" s="12"/>
      <c r="E28" s="12"/>
      <c r="F28" s="13"/>
      <c r="G28" s="12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0" ht="16.5" customHeight="1">
      <c r="B29" s="9" t="s">
        <v>1</v>
      </c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2:20"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2:20">
      <c r="B31" s="8"/>
      <c r="C31" s="3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2:20">
      <c r="B32" s="8"/>
      <c r="C32" s="3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2:20"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>
      <c r="B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2:20" ht="12" customHeight="1">
      <c r="B36" s="7" t="s">
        <v>0</v>
      </c>
      <c r="C36" s="6"/>
      <c r="D36" s="7"/>
      <c r="E36" s="6"/>
      <c r="F36" s="6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2:20"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0"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>
      <c r="B44" s="4"/>
      <c r="C44" s="3"/>
      <c r="D44" s="3"/>
      <c r="E44" s="3"/>
      <c r="F44" s="3"/>
      <c r="G44" s="5"/>
      <c r="H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2:20"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2:20"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2:20"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2:20"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2:20"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2:20"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0"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0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0"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0"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0"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0"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0"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0"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0"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2:20"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2:20"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2:20"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2:20"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2:20"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2:20"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2:20"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2:20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2:20"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2:20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2:20"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2:20"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2:20"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2:20"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2:20"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2:20"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2:20"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2:20"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2:20"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2:20"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2:20"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2:20"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2:20"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2:20"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2:20"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2:20"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2:20"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2:20"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2:20"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2:20"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2:20"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2:20"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2:20"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2:20"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2:20"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2:20"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2:20"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2:20"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2:20"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2:20"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2:20"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2:20"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2:20"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2:20"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2:20"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2:20"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2:20"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2:20"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2:20"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0"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0"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0"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0"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2:20"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2:20"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2:20"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2:20"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2:20"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2:20"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2:20"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2:20"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2:20"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2:20"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2:20"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2:20"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2:20"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2:20"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2:20"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2:20"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2:20"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2:20"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2:20"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2:20"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2:20"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2:20"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2:20"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2:20"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2:20"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2:20"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2:20"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2:20"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2:20"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2:20"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2:20"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2:20"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2:20"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2:20"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2:20"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2:20"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2:20"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2:20"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2:20"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2:20"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2:20"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2:20"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2:20"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2:20"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2:20"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2:20"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2:20"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2:20"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2:20"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2:20"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2:20"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2:20"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2:20"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2:20"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2:20"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2:20"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2:20"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2:20"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2:20"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2:20"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2:20"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2:20"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2:20"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2:20"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2:20"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2:20"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2:20"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2:20"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2:20"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2:20"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2:20"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2:20"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2:20"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2:20"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2:20"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2:20"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2:20"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2:20"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2:20"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2:20"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2:20"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2:20"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2:20"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2:20"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2:20"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2:20"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2:20"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2:20"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2:20"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2:20"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2:20"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2:20"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2:20"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2:20"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2:20"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2:20"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2:20"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2:20"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</sheetData>
  <mergeCells count="8">
    <mergeCell ref="B36:C36"/>
    <mergeCell ref="D36:G36"/>
    <mergeCell ref="B29:G29"/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</vt:lpstr>
      <vt:lpstr>'E ANALÍTICO DEL ACTIVO'!Área_de_impresión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2024-11-04T17:54:13Z</dcterms:created>
  <dcterms:modified xsi:type="dcterms:W3CDTF">2024-11-04T17:54:28Z</dcterms:modified>
</cp:coreProperties>
</file>